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varez\Desktop\588 PREMIO NOBEL\POST VENTA\SANCIONATORIO SMA\"/>
    </mc:Choice>
  </mc:AlternateContent>
  <xr:revisionPtr revIDLastSave="0" documentId="13_ncr:1_{3709756D-DDA8-4351-BF8C-2CB1D36AAA9B}" xr6:coauthVersionLast="45" xr6:coauthVersionMax="45" xr10:uidLastSave="{00000000-0000-0000-0000-000000000000}"/>
  <bookViews>
    <workbookView xWindow="20370" yWindow="-120" windowWidth="24240" windowHeight="13140" xr2:uid="{60BCE1E3-F70B-415C-AC71-2264D9E35960}"/>
  </bookViews>
  <sheets>
    <sheet name="PPTO PANTALLAS" sheetId="1" r:id="rId1"/>
    <sheet name="FACTURAS MATERIALES " sheetId="3" r:id="rId2"/>
    <sheet name="SUB MANO DE OBRA " sheetId="2" r:id="rId3"/>
  </sheets>
  <definedNames>
    <definedName name="_xlnm._FilterDatabase" localSheetId="0" hidden="1">'PPTO PANTALLAS'!$A$4:$M$22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5" i="1" l="1"/>
  <c r="O5" i="1" s="1"/>
  <c r="N6" i="1"/>
  <c r="O6" i="1"/>
  <c r="N7" i="1"/>
  <c r="O7" i="1"/>
  <c r="N8" i="1"/>
  <c r="O8" i="1"/>
  <c r="N9" i="1"/>
  <c r="O9" i="1" s="1"/>
  <c r="N10" i="1"/>
  <c r="O10" i="1"/>
  <c r="N11" i="1"/>
  <c r="O11" i="1"/>
  <c r="N12" i="1"/>
  <c r="O12" i="1"/>
  <c r="N13" i="1"/>
  <c r="O13" i="1" s="1"/>
  <c r="N14" i="1"/>
  <c r="O14" i="1"/>
  <c r="N15" i="1"/>
  <c r="O15" i="1"/>
  <c r="N16" i="1"/>
  <c r="O16" i="1"/>
  <c r="J20" i="1"/>
  <c r="J7" i="1"/>
  <c r="J18" i="1"/>
</calcChain>
</file>

<file path=xl/sharedStrings.xml><?xml version="1.0" encoding="utf-8"?>
<sst xmlns="http://schemas.openxmlformats.org/spreadsheetml/2006/main" count="128" uniqueCount="69">
  <si>
    <t>Nro OC</t>
  </si>
  <si>
    <t>Fecha</t>
  </si>
  <si>
    <t>Codigo</t>
  </si>
  <si>
    <t>Descripcion</t>
  </si>
  <si>
    <t>Proveedor</t>
  </si>
  <si>
    <t>Descripcion de Tarea</t>
  </si>
  <si>
    <t>Unidad</t>
  </si>
  <si>
    <t>Cantidad</t>
  </si>
  <si>
    <t>Costo Unitario</t>
  </si>
  <si>
    <t>Costo Total</t>
  </si>
  <si>
    <t>Periodo</t>
  </si>
  <si>
    <t>Recibido</t>
  </si>
  <si>
    <t>Estado</t>
  </si>
  <si>
    <t xml:space="preserve">495406    </t>
  </si>
  <si>
    <t>14-12-2017</t>
  </si>
  <si>
    <t xml:space="preserve">MARD1801                      </t>
  </si>
  <si>
    <t xml:space="preserve">OSB 1.22 x 2.44  m  e = 15,1 mm.                            </t>
  </si>
  <si>
    <t xml:space="preserve">YOUSEF COMERCIAL  LTDA.       </t>
  </si>
  <si>
    <t>Instalación de Faena</t>
  </si>
  <si>
    <t xml:space="preserve">PL    </t>
  </si>
  <si>
    <t>201712</t>
  </si>
  <si>
    <t>Completada</t>
  </si>
  <si>
    <t xml:space="preserve">496617    </t>
  </si>
  <si>
    <t>26-12-2017</t>
  </si>
  <si>
    <t xml:space="preserve">MARB0809                      </t>
  </si>
  <si>
    <t xml:space="preserve">Pino Bruto 2" x 3"                                          </t>
  </si>
  <si>
    <t xml:space="preserve">PZA   </t>
  </si>
  <si>
    <t xml:space="preserve">MARD1901                      </t>
  </si>
  <si>
    <t xml:space="preserve">500725    </t>
  </si>
  <si>
    <t>24-01-2018</t>
  </si>
  <si>
    <t xml:space="preserve">MARD1701                      </t>
  </si>
  <si>
    <t xml:space="preserve">OSB 1.22 x 2.44 m  e = 11.1 mm.                             </t>
  </si>
  <si>
    <t>201801</t>
  </si>
  <si>
    <t xml:space="preserve">500852    </t>
  </si>
  <si>
    <t xml:space="preserve">IMPERIAL S.A.                 </t>
  </si>
  <si>
    <t xml:space="preserve">503980    </t>
  </si>
  <si>
    <t>13-02-2018</t>
  </si>
  <si>
    <t>201802</t>
  </si>
  <si>
    <t xml:space="preserve">506268    </t>
  </si>
  <si>
    <t>28-02-2018</t>
  </si>
  <si>
    <t xml:space="preserve">506838    </t>
  </si>
  <si>
    <t>05-03-2018</t>
  </si>
  <si>
    <t>201803</t>
  </si>
  <si>
    <t xml:space="preserve">507565    </t>
  </si>
  <si>
    <t>08-03-2018</t>
  </si>
  <si>
    <t xml:space="preserve">MABB1740                      </t>
  </si>
  <si>
    <t xml:space="preserve">Aislan Glass rollo libre 80 mm R-188                        </t>
  </si>
  <si>
    <t xml:space="preserve">SODIMAC S.A.                  </t>
  </si>
  <si>
    <t>Tabiques Yeso Cartón</t>
  </si>
  <si>
    <t xml:space="preserve">M2    </t>
  </si>
  <si>
    <t xml:space="preserve">507843    </t>
  </si>
  <si>
    <t>09-03-2018</t>
  </si>
  <si>
    <t xml:space="preserve">MABB1737                      </t>
  </si>
  <si>
    <t xml:space="preserve">Aislan Glass rollo libre 40 mm R-94                         </t>
  </si>
  <si>
    <t xml:space="preserve">514576    </t>
  </si>
  <si>
    <t>20-04-2018</t>
  </si>
  <si>
    <t xml:space="preserve">MAOA0101                      </t>
  </si>
  <si>
    <t xml:space="preserve">Fieltro 10/40 Asfalchile rollo 40 m2                        </t>
  </si>
  <si>
    <t>201804</t>
  </si>
  <si>
    <t xml:space="preserve">518240    </t>
  </si>
  <si>
    <t>14-05-2018</t>
  </si>
  <si>
    <t>201805</t>
  </si>
  <si>
    <t xml:space="preserve">COSTO DE EJECUCIÓN DE PANTALLAS ACUSTICAS </t>
  </si>
  <si>
    <t>Sub Mano de Obra Pantallas</t>
  </si>
  <si>
    <t>CONSYMETAL LTDA</t>
  </si>
  <si>
    <t>Ejecucion de pantallas acusticas</t>
  </si>
  <si>
    <t>gl</t>
  </si>
  <si>
    <t xml:space="preserve">Pino Bruto 2" x 3"     y 4" x  4"                                     </t>
  </si>
  <si>
    <t>TOTAL COSTO MEJORAMIENTO PANTALLAS ACUSTICA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</si>
</sst>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340A]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2" fillId="2" borderId="0" xfId="0" applyFont="1" applyFill="1"/>
    <xf numFmtId="164" fontId="2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png"/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9</xdr:col>
      <xdr:colOff>8762</xdr:colOff>
      <xdr:row>31</xdr:row>
      <xdr:rowOff>142167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66E4210-1D42-43BF-B126-22080F6A3F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381000"/>
          <a:ext cx="6104762" cy="5666667"/>
        </a:xfrm>
        <a:prstGeom prst="rect">
          <a:avLst/>
        </a:prstGeom>
      </xdr:spPr>
    </xdr:pic>
    <xdr:clientData/>
  </xdr:twoCellAnchor>
  <xdr:twoCellAnchor editAs="oneCell">
    <xdr:from>
      <xdr:col>0</xdr:col>
      <xdr:colOff>742950</xdr:colOff>
      <xdr:row>33</xdr:row>
      <xdr:rowOff>0</xdr:rowOff>
    </xdr:from>
    <xdr:to>
      <xdr:col>8</xdr:col>
      <xdr:colOff>714375</xdr:colOff>
      <xdr:row>64</xdr:row>
      <xdr:rowOff>189738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9B3A178-DA45-4465-9EE9-D50721418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2950" y="6286500"/>
          <a:ext cx="6067425" cy="609523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9</xdr:col>
      <xdr:colOff>513524</xdr:colOff>
      <xdr:row>98</xdr:row>
      <xdr:rowOff>56381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AD3513E-A0FC-4C26-869A-5F0C006B8B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0" y="12573000"/>
          <a:ext cx="6609524" cy="61523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9</xdr:col>
      <xdr:colOff>418286</xdr:colOff>
      <xdr:row>132</xdr:row>
      <xdr:rowOff>46857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006075C-BA69-46D2-B2FD-D52A35203E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62000" y="19050000"/>
          <a:ext cx="6514286" cy="614285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134</xdr:row>
      <xdr:rowOff>0</xdr:rowOff>
    </xdr:from>
    <xdr:to>
      <xdr:col>9</xdr:col>
      <xdr:colOff>190500</xdr:colOff>
      <xdr:row>166</xdr:row>
      <xdr:rowOff>46857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DD411F1B-6B0E-4CFE-AAFC-51DFA4FA3B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62000" y="25527000"/>
          <a:ext cx="6286500" cy="614285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169</xdr:row>
      <xdr:rowOff>0</xdr:rowOff>
    </xdr:from>
    <xdr:to>
      <xdr:col>9</xdr:col>
      <xdr:colOff>580190</xdr:colOff>
      <xdr:row>201</xdr:row>
      <xdr:rowOff>94476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B2160BE4-370E-4943-AA43-ED7ED3C697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62000" y="32194500"/>
          <a:ext cx="6676190" cy="61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203</xdr:row>
      <xdr:rowOff>0</xdr:rowOff>
    </xdr:from>
    <xdr:to>
      <xdr:col>9</xdr:col>
      <xdr:colOff>113524</xdr:colOff>
      <xdr:row>235</xdr:row>
      <xdr:rowOff>75429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5B14E4-0843-448B-A832-05D7CC54F2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62000" y="38671500"/>
          <a:ext cx="6209524" cy="6171429"/>
        </a:xfrm>
        <a:prstGeom prst="rect">
          <a:avLst/>
        </a:prstGeom>
      </xdr:spPr>
    </xdr:pic>
    <xdr:clientData/>
  </xdr:twoCellAnchor>
  <xdr:twoCellAnchor editAs="oneCell">
    <xdr:from>
      <xdr:col>0</xdr:col>
      <xdr:colOff>723899</xdr:colOff>
      <xdr:row>236</xdr:row>
      <xdr:rowOff>171450</xdr:rowOff>
    </xdr:from>
    <xdr:to>
      <xdr:col>8</xdr:col>
      <xdr:colOff>123824</xdr:colOff>
      <xdr:row>265</xdr:row>
      <xdr:rowOff>142875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7B03A72B-193E-46CF-9370-8009746AC9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23899" y="45129450"/>
          <a:ext cx="5495925" cy="54959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267</xdr:row>
      <xdr:rowOff>0</xdr:rowOff>
    </xdr:from>
    <xdr:to>
      <xdr:col>9</xdr:col>
      <xdr:colOff>399238</xdr:colOff>
      <xdr:row>298</xdr:row>
      <xdr:rowOff>170690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325B4645-2D3B-4165-A488-3256151B25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62000" y="50863500"/>
          <a:ext cx="6495238" cy="607619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301</xdr:row>
      <xdr:rowOff>0</xdr:rowOff>
    </xdr:from>
    <xdr:to>
      <xdr:col>9</xdr:col>
      <xdr:colOff>580190</xdr:colOff>
      <xdr:row>333</xdr:row>
      <xdr:rowOff>27809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31AF1028-157C-450F-B835-7CF88F50F5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62000" y="57340500"/>
          <a:ext cx="6676190" cy="612380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334</xdr:row>
      <xdr:rowOff>0</xdr:rowOff>
    </xdr:from>
    <xdr:to>
      <xdr:col>9</xdr:col>
      <xdr:colOff>580190</xdr:colOff>
      <xdr:row>366</xdr:row>
      <xdr:rowOff>8762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D85989D9-956B-41BC-AB57-7BEF2D32C2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62000" y="63627000"/>
          <a:ext cx="6676190" cy="6104762"/>
        </a:xfrm>
        <a:prstGeom prst="rect">
          <a:avLst/>
        </a:prstGeom>
      </xdr:spPr>
    </xdr:pic>
    <xdr:clientData/>
  </xdr:twoCellAnchor>
  <xdr:twoCellAnchor editAs="oneCell">
    <xdr:from>
      <xdr:col>0</xdr:col>
      <xdr:colOff>752475</xdr:colOff>
      <xdr:row>368</xdr:row>
      <xdr:rowOff>161925</xdr:rowOff>
    </xdr:from>
    <xdr:to>
      <xdr:col>9</xdr:col>
      <xdr:colOff>542094</xdr:colOff>
      <xdr:row>401</xdr:row>
      <xdr:rowOff>46854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3010DD3A-813E-4589-A78C-22A29F1626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52475" y="70265925"/>
          <a:ext cx="6647619" cy="61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14</xdr:col>
      <xdr:colOff>589238</xdr:colOff>
      <xdr:row>21</xdr:row>
      <xdr:rowOff>9071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D051D66-CFFD-497A-9F8B-D346128C54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381000"/>
          <a:ext cx="10495238" cy="362857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15</xdr:col>
      <xdr:colOff>760571</xdr:colOff>
      <xdr:row>54</xdr:row>
      <xdr:rowOff>56381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43CB45B-B565-4505-ADF2-4E27349EA3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4191000"/>
          <a:ext cx="11428571" cy="61523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12</xdr:col>
      <xdr:colOff>532286</xdr:colOff>
      <xdr:row>86</xdr:row>
      <xdr:rowOff>56405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46D6D3A-F019-4A93-8F2D-C5B385C912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0" y="10477500"/>
          <a:ext cx="8914286" cy="59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3EF51-57AF-4944-8081-4C2583810266}">
  <dimension ref="A1:O22"/>
  <sheetViews>
    <sheetView tabSelected="1" workbookViewId="0">
      <selection activeCell="I25" sqref="I25"/>
    </sheetView>
  </sheetViews>
  <sheetFormatPr baseColWidth="10" defaultRowHeight="15" x14ac:dyDescent="0.25"/>
  <cols>
    <col min="1" max="1" width="11.42578125" style="1"/>
    <col min="4" max="4" width="35.140625" customWidth="1"/>
    <col min="5" max="5" width="27.7109375" bestFit="1" customWidth="1"/>
    <col min="6" max="6" width="20" bestFit="1" customWidth="1"/>
    <col min="7" max="7" width="9" style="1" customWidth="1"/>
    <col min="8" max="8" width="9.5703125" style="1" customWidth="1"/>
    <col min="9" max="9" width="13.5703125" bestFit="1" customWidth="1"/>
    <col min="10" max="10" width="11" bestFit="1" customWidth="1"/>
    <col min="11" max="12" width="11.42578125" style="1"/>
  </cols>
  <sheetData>
    <row r="1" spans="1:15" x14ac:dyDescent="0.25">
      <c r="N1" s="9"/>
      <c r="O1" s="9"/>
    </row>
    <row r="2" spans="1:15" x14ac:dyDescent="0.25">
      <c r="E2" s="3" t="s">
        <v>62</v>
      </c>
      <c r="N2" s="9"/>
      <c r="O2" s="9"/>
    </row>
    <row r="3" spans="1:15" x14ac:dyDescent="0.25">
      <c r="N3" s="9"/>
      <c r="O3" s="9"/>
    </row>
    <row r="4" spans="1:15" x14ac:dyDescent="0.25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4" t="s">
        <v>12</v>
      </c>
      <c r="N4" s="9"/>
      <c r="O4" s="9"/>
    </row>
    <row r="5" spans="1:15" x14ac:dyDescent="0.25">
      <c r="A5" s="1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s="1" t="s">
        <v>19</v>
      </c>
      <c r="H5" s="1">
        <v>20</v>
      </c>
      <c r="I5" s="2">
        <v>10976</v>
      </c>
      <c r="J5" s="2">
        <v>219520</v>
      </c>
      <c r="K5" s="1" t="s">
        <v>20</v>
      </c>
      <c r="L5" s="1">
        <v>20</v>
      </c>
      <c r="M5" t="s">
        <v>21</v>
      </c>
      <c r="N5" s="10">
        <f>+J5*0.19</f>
        <v>41708.800000000003</v>
      </c>
      <c r="O5" s="10">
        <f>+N5+J5</f>
        <v>261228.79999999999</v>
      </c>
    </row>
    <row r="6" spans="1:15" x14ac:dyDescent="0.25">
      <c r="A6" s="1" t="s">
        <v>22</v>
      </c>
      <c r="B6" t="s">
        <v>23</v>
      </c>
      <c r="C6" t="s">
        <v>24</v>
      </c>
      <c r="D6" t="s">
        <v>25</v>
      </c>
      <c r="E6" t="s">
        <v>17</v>
      </c>
      <c r="F6" t="s">
        <v>18</v>
      </c>
      <c r="G6" s="1" t="s">
        <v>26</v>
      </c>
      <c r="H6" s="1">
        <v>200</v>
      </c>
      <c r="I6" s="2">
        <v>1426</v>
      </c>
      <c r="J6" s="2">
        <v>285200</v>
      </c>
      <c r="K6" s="1" t="s">
        <v>20</v>
      </c>
      <c r="L6" s="1">
        <v>200</v>
      </c>
      <c r="M6" t="s">
        <v>21</v>
      </c>
      <c r="N6" s="10">
        <f t="shared" ref="N6:N16" si="0">+J6*0.19</f>
        <v>54188</v>
      </c>
      <c r="O6" s="10">
        <f t="shared" ref="O6:O16" si="1">+N6+J6</f>
        <v>339388</v>
      </c>
    </row>
    <row r="7" spans="1:15" x14ac:dyDescent="0.25">
      <c r="A7" s="1" t="s">
        <v>22</v>
      </c>
      <c r="B7" t="s">
        <v>23</v>
      </c>
      <c r="C7" t="s">
        <v>27</v>
      </c>
      <c r="D7" t="s">
        <v>67</v>
      </c>
      <c r="E7" t="s">
        <v>17</v>
      </c>
      <c r="F7" t="s">
        <v>18</v>
      </c>
      <c r="G7" s="1" t="s">
        <v>19</v>
      </c>
      <c r="H7" s="1">
        <v>15</v>
      </c>
      <c r="I7" s="2">
        <v>66610</v>
      </c>
      <c r="J7" s="2">
        <f>+I7*H7</f>
        <v>999150</v>
      </c>
      <c r="K7" s="1" t="s">
        <v>20</v>
      </c>
      <c r="L7" s="1">
        <v>15</v>
      </c>
      <c r="M7" t="s">
        <v>21</v>
      </c>
      <c r="N7" s="10">
        <f t="shared" si="0"/>
        <v>189838.5</v>
      </c>
      <c r="O7" s="10">
        <f t="shared" si="1"/>
        <v>1188988.5</v>
      </c>
    </row>
    <row r="8" spans="1:15" x14ac:dyDescent="0.25">
      <c r="A8" s="1" t="s">
        <v>28</v>
      </c>
      <c r="B8" t="s">
        <v>29</v>
      </c>
      <c r="C8" t="s">
        <v>30</v>
      </c>
      <c r="D8" t="s">
        <v>31</v>
      </c>
      <c r="E8" t="s">
        <v>17</v>
      </c>
      <c r="F8" t="s">
        <v>18</v>
      </c>
      <c r="G8" s="1" t="s">
        <v>19</v>
      </c>
      <c r="H8" s="1">
        <v>40</v>
      </c>
      <c r="I8" s="2">
        <v>7290</v>
      </c>
      <c r="J8" s="2">
        <v>291600</v>
      </c>
      <c r="K8" s="1" t="s">
        <v>32</v>
      </c>
      <c r="L8" s="1">
        <v>0</v>
      </c>
      <c r="M8" t="s">
        <v>21</v>
      </c>
      <c r="N8" s="10">
        <f t="shared" si="0"/>
        <v>55404</v>
      </c>
      <c r="O8" s="10">
        <f t="shared" si="1"/>
        <v>347004</v>
      </c>
    </row>
    <row r="9" spans="1:15" x14ac:dyDescent="0.25">
      <c r="A9" s="1" t="s">
        <v>33</v>
      </c>
      <c r="B9" t="s">
        <v>29</v>
      </c>
      <c r="C9" t="s">
        <v>30</v>
      </c>
      <c r="D9" t="s">
        <v>31</v>
      </c>
      <c r="E9" t="s">
        <v>34</v>
      </c>
      <c r="F9" t="s">
        <v>18</v>
      </c>
      <c r="G9" s="1" t="s">
        <v>19</v>
      </c>
      <c r="H9" s="1">
        <v>40</v>
      </c>
      <c r="I9" s="2">
        <v>7756</v>
      </c>
      <c r="J9" s="2">
        <v>310240</v>
      </c>
      <c r="K9" s="1" t="s">
        <v>32</v>
      </c>
      <c r="L9" s="1">
        <v>40</v>
      </c>
      <c r="M9" t="s">
        <v>21</v>
      </c>
      <c r="N9" s="10">
        <f t="shared" si="0"/>
        <v>58945.599999999999</v>
      </c>
      <c r="O9" s="10">
        <f t="shared" si="1"/>
        <v>369185.6</v>
      </c>
    </row>
    <row r="10" spans="1:15" x14ac:dyDescent="0.25">
      <c r="A10" s="1" t="s">
        <v>35</v>
      </c>
      <c r="B10" t="s">
        <v>36</v>
      </c>
      <c r="C10" t="s">
        <v>15</v>
      </c>
      <c r="D10" t="s">
        <v>16</v>
      </c>
      <c r="E10" t="s">
        <v>17</v>
      </c>
      <c r="F10" t="s">
        <v>18</v>
      </c>
      <c r="G10" s="1" t="s">
        <v>19</v>
      </c>
      <c r="H10" s="1">
        <v>50</v>
      </c>
      <c r="I10" s="2">
        <v>10976</v>
      </c>
      <c r="J10" s="2">
        <v>548800</v>
      </c>
      <c r="K10" s="1" t="s">
        <v>37</v>
      </c>
      <c r="L10" s="1">
        <v>50</v>
      </c>
      <c r="M10" t="s">
        <v>21</v>
      </c>
      <c r="N10" s="10">
        <f t="shared" si="0"/>
        <v>104272</v>
      </c>
      <c r="O10" s="10">
        <f t="shared" si="1"/>
        <v>653072</v>
      </c>
    </row>
    <row r="11" spans="1:15" x14ac:dyDescent="0.25">
      <c r="A11" s="1" t="s">
        <v>38</v>
      </c>
      <c r="B11" t="s">
        <v>39</v>
      </c>
      <c r="C11" t="s">
        <v>15</v>
      </c>
      <c r="D11" t="s">
        <v>16</v>
      </c>
      <c r="E11" t="s">
        <v>17</v>
      </c>
      <c r="F11" t="s">
        <v>18</v>
      </c>
      <c r="G11" s="1" t="s">
        <v>19</v>
      </c>
      <c r="H11" s="1">
        <v>40</v>
      </c>
      <c r="I11" s="2">
        <v>10976</v>
      </c>
      <c r="J11" s="2">
        <v>439040</v>
      </c>
      <c r="K11" s="1" t="s">
        <v>37</v>
      </c>
      <c r="L11" s="1">
        <v>0</v>
      </c>
      <c r="M11" t="s">
        <v>21</v>
      </c>
      <c r="N11" s="10">
        <f t="shared" si="0"/>
        <v>83417.600000000006</v>
      </c>
      <c r="O11" s="10">
        <f t="shared" si="1"/>
        <v>522457.59999999998</v>
      </c>
    </row>
    <row r="12" spans="1:15" x14ac:dyDescent="0.25">
      <c r="A12" s="1" t="s">
        <v>40</v>
      </c>
      <c r="B12" t="s">
        <v>41</v>
      </c>
      <c r="C12" t="s">
        <v>15</v>
      </c>
      <c r="D12" t="s">
        <v>16</v>
      </c>
      <c r="E12" t="s">
        <v>34</v>
      </c>
      <c r="F12" t="s">
        <v>18</v>
      </c>
      <c r="G12" s="1" t="s">
        <v>19</v>
      </c>
      <c r="H12" s="1">
        <v>40</v>
      </c>
      <c r="I12" s="2">
        <v>11770</v>
      </c>
      <c r="J12" s="2">
        <v>470800</v>
      </c>
      <c r="K12" s="1" t="s">
        <v>42</v>
      </c>
      <c r="L12" s="1">
        <v>40</v>
      </c>
      <c r="M12" t="s">
        <v>21</v>
      </c>
      <c r="N12" s="10">
        <f t="shared" si="0"/>
        <v>89452</v>
      </c>
      <c r="O12" s="10">
        <f t="shared" si="1"/>
        <v>560252</v>
      </c>
    </row>
    <row r="13" spans="1:15" x14ac:dyDescent="0.25">
      <c r="A13" s="1" t="s">
        <v>43</v>
      </c>
      <c r="B13" t="s">
        <v>44</v>
      </c>
      <c r="C13" t="s">
        <v>45</v>
      </c>
      <c r="D13" t="s">
        <v>46</v>
      </c>
      <c r="E13" t="s">
        <v>47</v>
      </c>
      <c r="F13" t="s">
        <v>48</v>
      </c>
      <c r="G13" s="1" t="s">
        <v>49</v>
      </c>
      <c r="H13" s="1">
        <v>172.8</v>
      </c>
      <c r="I13" s="2">
        <v>1341.9</v>
      </c>
      <c r="J13" s="2">
        <v>231880.32000000001</v>
      </c>
      <c r="K13" s="1" t="s">
        <v>42</v>
      </c>
      <c r="L13" s="1">
        <v>172.8</v>
      </c>
      <c r="M13" t="s">
        <v>21</v>
      </c>
      <c r="N13" s="10">
        <f t="shared" si="0"/>
        <v>44057.260800000004</v>
      </c>
      <c r="O13" s="10">
        <f t="shared" si="1"/>
        <v>275937.5808</v>
      </c>
    </row>
    <row r="14" spans="1:15" x14ac:dyDescent="0.25">
      <c r="A14" s="1" t="s">
        <v>50</v>
      </c>
      <c r="B14" t="s">
        <v>51</v>
      </c>
      <c r="C14" t="s">
        <v>52</v>
      </c>
      <c r="D14" t="s">
        <v>53</v>
      </c>
      <c r="E14" t="s">
        <v>47</v>
      </c>
      <c r="F14" t="s">
        <v>48</v>
      </c>
      <c r="G14" s="1" t="s">
        <v>49</v>
      </c>
      <c r="H14" s="1">
        <v>250.8</v>
      </c>
      <c r="I14" s="2">
        <v>640.16999999999996</v>
      </c>
      <c r="J14" s="2">
        <v>147494</v>
      </c>
      <c r="K14" s="1" t="s">
        <v>42</v>
      </c>
      <c r="L14" s="1">
        <v>230.4</v>
      </c>
      <c r="M14" t="s">
        <v>21</v>
      </c>
      <c r="N14" s="10">
        <f t="shared" si="0"/>
        <v>28023.86</v>
      </c>
      <c r="O14" s="10">
        <f t="shared" si="1"/>
        <v>175517.86</v>
      </c>
    </row>
    <row r="15" spans="1:15" x14ac:dyDescent="0.25">
      <c r="A15" s="1" t="s">
        <v>54</v>
      </c>
      <c r="B15" t="s">
        <v>55</v>
      </c>
      <c r="C15" t="s">
        <v>56</v>
      </c>
      <c r="D15" t="s">
        <v>57</v>
      </c>
      <c r="E15" t="s">
        <v>47</v>
      </c>
      <c r="F15" t="s">
        <v>18</v>
      </c>
      <c r="G15" s="1" t="s">
        <v>49</v>
      </c>
      <c r="H15" s="1">
        <v>5</v>
      </c>
      <c r="I15" s="2">
        <v>6648.07</v>
      </c>
      <c r="J15" s="2">
        <v>33240.35</v>
      </c>
      <c r="K15" s="1" t="s">
        <v>58</v>
      </c>
      <c r="L15" s="1">
        <v>5</v>
      </c>
      <c r="M15" t="s">
        <v>21</v>
      </c>
      <c r="N15" s="10">
        <f t="shared" si="0"/>
        <v>6315.6664999999994</v>
      </c>
      <c r="O15" s="10">
        <f t="shared" si="1"/>
        <v>39556.016499999998</v>
      </c>
    </row>
    <row r="16" spans="1:15" x14ac:dyDescent="0.25">
      <c r="A16" s="1" t="s">
        <v>59</v>
      </c>
      <c r="B16" t="s">
        <v>60</v>
      </c>
      <c r="C16" t="s">
        <v>52</v>
      </c>
      <c r="D16" t="s">
        <v>53</v>
      </c>
      <c r="E16" t="s">
        <v>47</v>
      </c>
      <c r="F16" t="s">
        <v>48</v>
      </c>
      <c r="G16" s="1" t="s">
        <v>49</v>
      </c>
      <c r="H16" s="1">
        <v>6</v>
      </c>
      <c r="I16" s="2">
        <v>42143.86</v>
      </c>
      <c r="J16" s="2">
        <v>252863.16</v>
      </c>
      <c r="K16" s="1" t="s">
        <v>61</v>
      </c>
      <c r="L16" s="1">
        <v>6</v>
      </c>
      <c r="M16" t="s">
        <v>21</v>
      </c>
      <c r="N16" s="10">
        <f t="shared" si="0"/>
        <v>48044.000400000004</v>
      </c>
      <c r="O16" s="10">
        <f t="shared" si="1"/>
        <v>300907.16039999999</v>
      </c>
    </row>
    <row r="17" spans="1:15" x14ac:dyDescent="0.25">
      <c r="A17" s="1">
        <v>5882031</v>
      </c>
      <c r="B17" s="5">
        <v>43153</v>
      </c>
      <c r="I17" s="2"/>
      <c r="J17" s="2"/>
      <c r="N17" s="10"/>
      <c r="O17" s="10"/>
    </row>
    <row r="18" spans="1:15" x14ac:dyDescent="0.25">
      <c r="A18" s="1">
        <v>5882031</v>
      </c>
      <c r="B18" s="5">
        <v>43153</v>
      </c>
      <c r="D18" t="s">
        <v>63</v>
      </c>
      <c r="E18" t="s">
        <v>64</v>
      </c>
      <c r="F18" t="s">
        <v>65</v>
      </c>
      <c r="G18" s="1" t="s">
        <v>66</v>
      </c>
      <c r="H18" s="1">
        <v>1</v>
      </c>
      <c r="I18" s="2">
        <v>3836860</v>
      </c>
      <c r="J18" s="2">
        <f>+I18*H18</f>
        <v>3836860</v>
      </c>
      <c r="K18" s="1">
        <v>201802</v>
      </c>
      <c r="L18" s="1">
        <v>1</v>
      </c>
      <c r="M18" t="s">
        <v>21</v>
      </c>
      <c r="N18" s="9"/>
      <c r="O18" s="9"/>
    </row>
    <row r="19" spans="1:15" x14ac:dyDescent="0.25">
      <c r="I19" s="2"/>
      <c r="J19" s="2"/>
      <c r="K19" s="2"/>
      <c r="N19" s="9"/>
      <c r="O19" s="9"/>
    </row>
    <row r="20" spans="1:15" x14ac:dyDescent="0.25">
      <c r="E20" s="6"/>
      <c r="F20" s="6"/>
      <c r="G20" s="3"/>
      <c r="H20" s="7" t="s">
        <v>68</v>
      </c>
      <c r="I20" s="8"/>
      <c r="J20" s="8">
        <f>SUM(J5:J19)</f>
        <v>8066687.8300000001</v>
      </c>
      <c r="K20" s="2"/>
      <c r="N20" s="9"/>
      <c r="O20" s="9"/>
    </row>
    <row r="21" spans="1:15" x14ac:dyDescent="0.25">
      <c r="K21"/>
    </row>
    <row r="22" spans="1:15" x14ac:dyDescent="0.25">
      <c r="K22"/>
    </row>
  </sheetData>
  <autoFilter ref="A4:M22" xr:uid="{3151A101-418E-4EE8-A026-8EDA1AAC983E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5E9D9-F7A5-40B7-9E6C-A78D763A638F}">
  <dimension ref="A1"/>
  <sheetViews>
    <sheetView topLeftCell="A362" workbookViewId="0">
      <selection activeCell="N371" sqref="N371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1094E-2361-4241-9825-DCB5F6F92255}">
  <dimension ref="A1"/>
  <sheetViews>
    <sheetView topLeftCell="A4" workbookViewId="0">
      <selection activeCell="P19" sqref="P19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PPTO PANTALLAS</vt:lpstr>
      <vt:lpstr>FACTURAS MATERIALES </vt:lpstr>
      <vt:lpstr>SUB MANO DE OBRA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Alvarez Reyes</dc:creator>
  <cp:lastModifiedBy>Fernando Alvarez Reyes</cp:lastModifiedBy>
  <dcterms:created xsi:type="dcterms:W3CDTF">2021-01-12T19:44:50Z</dcterms:created>
  <dcterms:modified xsi:type="dcterms:W3CDTF">2021-01-13T19:41:44Z</dcterms:modified>
</cp:coreProperties>
</file>